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51" windowWidth="194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'Arkusz1'!$A$1:$N$32</definedName>
  </definedNames>
  <calcPr fullCalcOnLoad="1"/>
</workbook>
</file>

<file path=xl/sharedStrings.xml><?xml version="1.0" encoding="utf-8"?>
<sst xmlns="http://schemas.openxmlformats.org/spreadsheetml/2006/main" count="60" uniqueCount="45">
  <si>
    <t>Lp.</t>
  </si>
  <si>
    <t xml:space="preserve">Dział   Rozdział </t>
  </si>
  <si>
    <t xml:space="preserve">Nazwa zadania </t>
  </si>
  <si>
    <t xml:space="preserve">Okres realizacji </t>
  </si>
  <si>
    <t>Wartość kosztorysowa</t>
  </si>
  <si>
    <t>%           11:9</t>
  </si>
  <si>
    <t>%             11: 10</t>
  </si>
  <si>
    <t>Termin rozpoczęcia</t>
  </si>
  <si>
    <t xml:space="preserve">Termin zakończenia </t>
  </si>
  <si>
    <t>Ogółem</t>
  </si>
  <si>
    <t>Środki własne</t>
  </si>
  <si>
    <t>Środki zewnętrzne</t>
  </si>
  <si>
    <t>60016</t>
  </si>
  <si>
    <t>Przebudowa drogi w Unisławiu Śląskim (dz. nr 421 i nr 460)</t>
  </si>
  <si>
    <t>Informatyzacja Urzędu Miejskiego</t>
  </si>
  <si>
    <t>Podłączenie budynków do zbiorczego systemu kanalizacyjnego w Gminie Mieroszów – projekt realizowany przez ZGKiM „Mieroszów” sp. z o.o.</t>
  </si>
  <si>
    <t>Program prosumencki dla Gminy Mieroszów</t>
  </si>
  <si>
    <t>Razem</t>
  </si>
  <si>
    <t>-</t>
  </si>
  <si>
    <t>Wykonanie instalacji ppoż. w budynku Urzędu Miejskiego w Mieroszowie</t>
  </si>
  <si>
    <t>Wykonanie przebudowy ulicy Wysokiej w Mieroszowie wraz z remontem mostu przy ul. Powstańców</t>
  </si>
  <si>
    <t>Środki poniesione do dnia 31.12.2016r.</t>
  </si>
  <si>
    <t xml:space="preserve">Plan na 2017 rok wg uchwały </t>
  </si>
  <si>
    <t>Plan na 2017 rok po zmianach</t>
  </si>
  <si>
    <t>Wykonanie zadań inwestycyjnych za 2017 rok</t>
  </si>
  <si>
    <t>Wykonanie chodnika wzdłuż drogi powiatowej - ulicy Hożej/Kwiatowej w Mieroszowie.</t>
  </si>
  <si>
    <t>Przebudowa drogi do posesji nr 92 w Golińsku</t>
  </si>
  <si>
    <t>Wykonanie przystanków autobusowych w Sokołowsku</t>
  </si>
  <si>
    <t>Przebudowa drogi nr 116279D (km 0+000 - 0+650 ) ul. Unisławska w Sokołowsku - intensywne opady deszczu w dniach 30-31 lipca 2014 r.</t>
  </si>
  <si>
    <t>Zwiększenie atrakcyjności oferty kulturalnej Mieroszowskiego Centrum Kultury poprzez przebudowę bibloteki oraz pomieszczeń przeznaczonych na studio nagrań oraz salę pró</t>
  </si>
  <si>
    <t>Termomodernizacja budynku Publicznej Szkoły Podstawowej w Mieroszowie przy ul. Wolności 19.</t>
  </si>
  <si>
    <t>Wykonanie muru oporowego przy ulicy Dolnej w Mieroszowie</t>
  </si>
  <si>
    <t>Remont gminnych wielorodzinnych budynków mieszkalnych w Mieroszowie przy ul. Krótkiej 3 i w Sokołowsku ul. Główna 12a. ul. Główna 14, ul. Unisławska 2</t>
  </si>
  <si>
    <t>Rozwój elekronicznych usług publicznych w Gminie Mieroszów</t>
  </si>
  <si>
    <t>Ograniczenie niskiej emisji transportowej w Gminie Mieroszów poprzez budowę Park&amp;Ride, Bike&amp;Ride oraz wymianę oświetlenia na energooszczedne</t>
  </si>
  <si>
    <t>Dofinansowanie budowy przydomowych oczyszczalni ścieków.</t>
  </si>
  <si>
    <t>Rewitalizacja przestrzeni publicznej na terenie Gminy Mieroszów</t>
  </si>
  <si>
    <t>Budowa oraz przebudowa ogólnodostępnej infrastruktury rekreacyjnej na terenie Gminy Mieroszów</t>
  </si>
  <si>
    <t>Załącznik nr 4          Wykonanie wydatków inwestycyjnych za 2017 r.</t>
  </si>
  <si>
    <t>Wykonanie nowych wiat przystankowych na terenie Gminy Mieroszów</t>
  </si>
  <si>
    <t>Przebudowa drogi gminnej ul. Leśnej w Mieroszowie</t>
  </si>
  <si>
    <t>Przebudowa drogi gminnej nr 116314D (km 0+000 - 0+350) w ciągu ul. Osiedle w Sokołowsku [intensywne opady deszczu lipiec 2014 r.]</t>
  </si>
  <si>
    <t>Przebudowa drogi nr 116317D (km 0,00-0,272) ul. Radosna i ul. Unisławska w Sokołowsku [intensywne opady deszczu lipiec 2014 r.]</t>
  </si>
  <si>
    <t>Budowa ogólnodostępnej infrastruktury rekreacyjnej w Mieroszowie przy ul. Stefana Żeromskiego</t>
  </si>
  <si>
    <t>Rewitalizacja obiektów sportowych na terenie Gminy Mieroszów - teren rekreacyjny przy ul. Sportowej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</si>
</sst>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zoomScalePageLayoutView="0" workbookViewId="0" topLeftCell="A26">
      <selection activeCell="A1" sqref="A1:N32"/>
    </sheetView>
  </sheetViews>
  <sheetFormatPr defaultColWidth="9.140625" defaultRowHeight="12.75"/>
  <cols>
    <col min="1" max="1" width="4.57421875" style="0" customWidth="1"/>
    <col min="2" max="2" width="8.140625" style="0" customWidth="1"/>
    <col min="3" max="3" width="25.8515625" style="0" customWidth="1"/>
    <col min="4" max="4" width="11.28125" style="0" customWidth="1"/>
    <col min="5" max="5" width="11.421875" style="0" customWidth="1"/>
    <col min="6" max="6" width="13.28125" style="0" customWidth="1"/>
    <col min="7" max="7" width="12.57421875" style="0" customWidth="1"/>
    <col min="8" max="8" width="12.421875" style="0" customWidth="1"/>
    <col min="9" max="9" width="14.00390625" style="0" customWidth="1"/>
    <col min="10" max="10" width="11.7109375" style="0" customWidth="1"/>
    <col min="11" max="11" width="12.28125" style="0" customWidth="1"/>
    <col min="12" max="12" width="12.57421875" style="0" customWidth="1"/>
    <col min="13" max="13" width="9.57421875" style="0" customWidth="1"/>
    <col min="14" max="14" width="9.8515625" style="0" customWidth="1"/>
  </cols>
  <sheetData>
    <row r="2" spans="1:6" s="1" customFormat="1" ht="12.75">
      <c r="A2" s="31" t="s">
        <v>38</v>
      </c>
      <c r="B2" s="31"/>
      <c r="C2" s="31"/>
      <c r="D2" s="31"/>
      <c r="E2" s="31"/>
      <c r="F2" s="31"/>
    </row>
    <row r="4" spans="1:14" ht="31.5" customHeight="1">
      <c r="A4" s="32" t="s">
        <v>0</v>
      </c>
      <c r="B4" s="33" t="s">
        <v>1</v>
      </c>
      <c r="C4" s="30" t="s">
        <v>2</v>
      </c>
      <c r="D4" s="30" t="s">
        <v>3</v>
      </c>
      <c r="E4" s="30"/>
      <c r="F4" s="30" t="s">
        <v>4</v>
      </c>
      <c r="G4" s="30" t="s">
        <v>21</v>
      </c>
      <c r="H4" s="30" t="s">
        <v>22</v>
      </c>
      <c r="I4" s="30" t="s">
        <v>23</v>
      </c>
      <c r="J4" s="30" t="s">
        <v>24</v>
      </c>
      <c r="K4" s="30"/>
      <c r="L4" s="30"/>
      <c r="M4" s="30" t="s">
        <v>5</v>
      </c>
      <c r="N4" s="30" t="s">
        <v>6</v>
      </c>
    </row>
    <row r="5" spans="1:14" ht="54" customHeight="1">
      <c r="A5" s="32"/>
      <c r="B5" s="33"/>
      <c r="C5" s="30"/>
      <c r="D5" s="5" t="s">
        <v>7</v>
      </c>
      <c r="E5" s="5" t="s">
        <v>8</v>
      </c>
      <c r="F5" s="30"/>
      <c r="G5" s="30"/>
      <c r="H5" s="30"/>
      <c r="I5" s="30"/>
      <c r="J5" s="5" t="s">
        <v>9</v>
      </c>
      <c r="K5" s="5" t="s">
        <v>10</v>
      </c>
      <c r="L5" s="5" t="s">
        <v>11</v>
      </c>
      <c r="M5" s="30"/>
      <c r="N5" s="30"/>
    </row>
    <row r="6" spans="1:14" ht="12.75">
      <c r="A6" s="3">
        <v>1</v>
      </c>
      <c r="B6" s="3">
        <v>2</v>
      </c>
      <c r="C6" s="6">
        <v>3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</row>
    <row r="7" spans="1:14" ht="57" customHeight="1">
      <c r="A7" s="7">
        <v>1</v>
      </c>
      <c r="B7" s="27" t="s">
        <v>12</v>
      </c>
      <c r="C7" s="5" t="s">
        <v>20</v>
      </c>
      <c r="D7" s="7">
        <v>2017</v>
      </c>
      <c r="E7" s="7">
        <v>2021</v>
      </c>
      <c r="F7" s="8">
        <v>1000000</v>
      </c>
      <c r="G7" s="8">
        <v>0</v>
      </c>
      <c r="H7" s="8">
        <v>70000</v>
      </c>
      <c r="I7" s="9">
        <v>344440</v>
      </c>
      <c r="J7" s="8">
        <f aca="true" t="shared" si="0" ref="J7:J23">SUM(K7:L7)</f>
        <v>76379.85</v>
      </c>
      <c r="K7" s="8">
        <v>76379.85</v>
      </c>
      <c r="L7" s="8">
        <v>0</v>
      </c>
      <c r="M7" s="10">
        <f>J7/H7</f>
        <v>1.0911407142857144</v>
      </c>
      <c r="N7" s="10">
        <f aca="true" t="shared" si="1" ref="N7:N32">J7/I7</f>
        <v>0.22175081291371504</v>
      </c>
    </row>
    <row r="8" spans="1:14" ht="57" customHeight="1">
      <c r="A8" s="7">
        <f aca="true" t="shared" si="2" ref="A8:A28">A7+1</f>
        <v>2</v>
      </c>
      <c r="B8" s="7">
        <v>60016</v>
      </c>
      <c r="C8" s="5" t="s">
        <v>25</v>
      </c>
      <c r="D8" s="7">
        <v>2016</v>
      </c>
      <c r="E8" s="7">
        <v>2017</v>
      </c>
      <c r="F8" s="8">
        <v>120000</v>
      </c>
      <c r="G8" s="8">
        <v>8700</v>
      </c>
      <c r="H8" s="8">
        <v>120000</v>
      </c>
      <c r="I8" s="9">
        <v>0</v>
      </c>
      <c r="J8" s="8">
        <f t="shared" si="0"/>
        <v>0</v>
      </c>
      <c r="K8" s="11">
        <v>0</v>
      </c>
      <c r="L8" s="8">
        <v>0</v>
      </c>
      <c r="M8" s="10" t="s">
        <v>18</v>
      </c>
      <c r="N8" s="10" t="s">
        <v>18</v>
      </c>
    </row>
    <row r="9" spans="1:14" ht="25.5">
      <c r="A9" s="7">
        <f t="shared" si="2"/>
        <v>3</v>
      </c>
      <c r="B9" s="7">
        <v>60016</v>
      </c>
      <c r="C9" s="5" t="s">
        <v>26</v>
      </c>
      <c r="D9" s="7">
        <v>2017</v>
      </c>
      <c r="E9" s="12">
        <v>2019</v>
      </c>
      <c r="F9" s="8">
        <v>227380</v>
      </c>
      <c r="G9" s="13">
        <v>0</v>
      </c>
      <c r="H9" s="8">
        <v>30000</v>
      </c>
      <c r="I9" s="9">
        <v>7380</v>
      </c>
      <c r="J9" s="14">
        <f t="shared" si="0"/>
        <v>7380</v>
      </c>
      <c r="K9" s="15">
        <v>7380</v>
      </c>
      <c r="L9" s="13">
        <v>0</v>
      </c>
      <c r="M9" s="10">
        <f aca="true" t="shared" si="3" ref="M9:M29">J9/H9</f>
        <v>0.246</v>
      </c>
      <c r="N9" s="10">
        <f t="shared" si="1"/>
        <v>1</v>
      </c>
    </row>
    <row r="10" spans="1:14" ht="25.5">
      <c r="A10" s="7">
        <f t="shared" si="2"/>
        <v>4</v>
      </c>
      <c r="B10" s="7">
        <v>60016</v>
      </c>
      <c r="C10" s="5" t="s">
        <v>27</v>
      </c>
      <c r="D10" s="7">
        <v>2017</v>
      </c>
      <c r="E10" s="12">
        <v>2017</v>
      </c>
      <c r="F10" s="8">
        <v>13739.1</v>
      </c>
      <c r="G10" s="13">
        <v>0</v>
      </c>
      <c r="H10" s="8">
        <v>0</v>
      </c>
      <c r="I10" s="9">
        <v>13739.1</v>
      </c>
      <c r="J10" s="8">
        <f t="shared" si="0"/>
        <v>13739.1</v>
      </c>
      <c r="K10" s="15">
        <v>13739.1</v>
      </c>
      <c r="L10" s="13">
        <v>0</v>
      </c>
      <c r="M10" s="10" t="s">
        <v>18</v>
      </c>
      <c r="N10" s="10">
        <f t="shared" si="1"/>
        <v>1</v>
      </c>
    </row>
    <row r="11" spans="1:14" ht="38.25">
      <c r="A11" s="7">
        <f t="shared" si="2"/>
        <v>5</v>
      </c>
      <c r="B11" s="7">
        <v>60016</v>
      </c>
      <c r="C11" s="5" t="s">
        <v>39</v>
      </c>
      <c r="D11" s="7">
        <v>2017</v>
      </c>
      <c r="E11" s="12">
        <v>2017</v>
      </c>
      <c r="F11" s="8">
        <v>18399.57</v>
      </c>
      <c r="G11" s="13">
        <v>0</v>
      </c>
      <c r="H11" s="8">
        <v>0</v>
      </c>
      <c r="I11" s="9">
        <v>18399.57</v>
      </c>
      <c r="J11" s="8">
        <f>SUM(K11:L11)</f>
        <v>18399.57</v>
      </c>
      <c r="K11" s="15">
        <v>18399.57</v>
      </c>
      <c r="L11" s="13">
        <v>0</v>
      </c>
      <c r="M11" s="10" t="s">
        <v>18</v>
      </c>
      <c r="N11" s="10">
        <f t="shared" si="1"/>
        <v>1</v>
      </c>
    </row>
    <row r="12" spans="1:14" ht="25.5">
      <c r="A12" s="7">
        <f t="shared" si="2"/>
        <v>6</v>
      </c>
      <c r="B12" s="7">
        <v>60016</v>
      </c>
      <c r="C12" s="5" t="s">
        <v>40</v>
      </c>
      <c r="D12" s="7">
        <v>2017</v>
      </c>
      <c r="E12" s="12">
        <v>2017</v>
      </c>
      <c r="F12" s="8">
        <v>220000</v>
      </c>
      <c r="G12" s="13">
        <v>0</v>
      </c>
      <c r="H12" s="8">
        <v>0</v>
      </c>
      <c r="I12" s="9">
        <v>4305</v>
      </c>
      <c r="J12" s="8">
        <f>SUM(K12:L12)</f>
        <v>4305</v>
      </c>
      <c r="K12" s="15">
        <v>4305</v>
      </c>
      <c r="L12" s="13">
        <v>0</v>
      </c>
      <c r="M12" s="10" t="s">
        <v>18</v>
      </c>
      <c r="N12" s="10">
        <f t="shared" si="1"/>
        <v>1</v>
      </c>
    </row>
    <row r="13" spans="1:14" ht="25.5">
      <c r="A13" s="7">
        <f t="shared" si="2"/>
        <v>7</v>
      </c>
      <c r="B13" s="7">
        <v>60016</v>
      </c>
      <c r="C13" s="5" t="s">
        <v>13</v>
      </c>
      <c r="D13" s="7">
        <v>2016</v>
      </c>
      <c r="E13" s="12">
        <v>2017</v>
      </c>
      <c r="F13" s="8">
        <v>439750.95</v>
      </c>
      <c r="G13" s="13">
        <v>2110</v>
      </c>
      <c r="H13" s="8">
        <v>463000</v>
      </c>
      <c r="I13" s="9">
        <v>437640.98</v>
      </c>
      <c r="J13" s="8">
        <f t="shared" si="0"/>
        <v>403310.98</v>
      </c>
      <c r="K13" s="15">
        <v>152715.98</v>
      </c>
      <c r="L13" s="13">
        <v>250595</v>
      </c>
      <c r="M13" s="10">
        <f t="shared" si="3"/>
        <v>0.8710820302375809</v>
      </c>
      <c r="N13" s="10">
        <f t="shared" si="1"/>
        <v>0.9215567061384425</v>
      </c>
    </row>
    <row r="14" spans="1:14" ht="63.75">
      <c r="A14" s="7">
        <f t="shared" si="2"/>
        <v>8</v>
      </c>
      <c r="B14" s="7">
        <v>60078</v>
      </c>
      <c r="C14" s="5" t="s">
        <v>42</v>
      </c>
      <c r="D14" s="7">
        <v>2017</v>
      </c>
      <c r="E14" s="12">
        <v>2017</v>
      </c>
      <c r="F14" s="8">
        <v>472000</v>
      </c>
      <c r="G14" s="13">
        <v>0</v>
      </c>
      <c r="H14" s="8">
        <v>0</v>
      </c>
      <c r="I14" s="9">
        <v>472000</v>
      </c>
      <c r="J14" s="8">
        <f t="shared" si="0"/>
        <v>438118.08</v>
      </c>
      <c r="K14" s="15">
        <v>438118.08</v>
      </c>
      <c r="L14" s="13">
        <v>0</v>
      </c>
      <c r="M14" s="10" t="s">
        <v>18</v>
      </c>
      <c r="N14" s="10">
        <f t="shared" si="1"/>
        <v>0.9282162711864407</v>
      </c>
    </row>
    <row r="15" spans="1:14" ht="63.75">
      <c r="A15" s="7">
        <f t="shared" si="2"/>
        <v>9</v>
      </c>
      <c r="B15" s="7">
        <v>60078</v>
      </c>
      <c r="C15" s="5" t="s">
        <v>28</v>
      </c>
      <c r="D15" s="7">
        <v>2017</v>
      </c>
      <c r="E15" s="12">
        <v>2017</v>
      </c>
      <c r="F15" s="8">
        <v>16255</v>
      </c>
      <c r="G15" s="13">
        <v>0</v>
      </c>
      <c r="H15" s="8">
        <v>0</v>
      </c>
      <c r="I15" s="9">
        <v>16255</v>
      </c>
      <c r="J15" s="8">
        <f t="shared" si="0"/>
        <v>16236</v>
      </c>
      <c r="K15" s="15">
        <v>16236</v>
      </c>
      <c r="L15" s="13">
        <v>0</v>
      </c>
      <c r="M15" s="10" t="s">
        <v>18</v>
      </c>
      <c r="N15" s="10">
        <f t="shared" si="1"/>
        <v>0.9988311288834205</v>
      </c>
    </row>
    <row r="16" spans="1:14" ht="63.75">
      <c r="A16" s="7">
        <f t="shared" si="2"/>
        <v>10</v>
      </c>
      <c r="B16" s="17">
        <v>60078</v>
      </c>
      <c r="C16" s="5" t="s">
        <v>41</v>
      </c>
      <c r="D16" s="7">
        <v>2017</v>
      </c>
      <c r="E16" s="12">
        <v>2017</v>
      </c>
      <c r="F16" s="8">
        <v>259685.72</v>
      </c>
      <c r="G16" s="13">
        <v>0</v>
      </c>
      <c r="H16" s="8">
        <v>0</v>
      </c>
      <c r="I16" s="8">
        <v>259685.72</v>
      </c>
      <c r="J16" s="8">
        <f t="shared" si="0"/>
        <v>255795.72</v>
      </c>
      <c r="K16" s="15">
        <v>255795.72</v>
      </c>
      <c r="L16" s="13">
        <v>0</v>
      </c>
      <c r="M16" s="10" t="s">
        <v>18</v>
      </c>
      <c r="N16" s="10">
        <f t="shared" si="1"/>
        <v>0.985020354604019</v>
      </c>
    </row>
    <row r="17" spans="1:14" ht="89.25">
      <c r="A17" s="7">
        <f t="shared" si="2"/>
        <v>11</v>
      </c>
      <c r="B17" s="17">
        <v>70005</v>
      </c>
      <c r="C17" s="16" t="s">
        <v>29</v>
      </c>
      <c r="D17" s="17">
        <v>2016</v>
      </c>
      <c r="E17" s="17">
        <v>2017</v>
      </c>
      <c r="F17" s="18">
        <v>1100000</v>
      </c>
      <c r="G17" s="18">
        <v>35100</v>
      </c>
      <c r="H17" s="18">
        <v>1064900</v>
      </c>
      <c r="I17" s="18">
        <v>1064900</v>
      </c>
      <c r="J17" s="8">
        <f t="shared" si="0"/>
        <v>1019519.9199999999</v>
      </c>
      <c r="K17" s="19">
        <v>194630.19</v>
      </c>
      <c r="L17" s="20">
        <v>824889.73</v>
      </c>
      <c r="M17" s="10">
        <f t="shared" si="3"/>
        <v>0.9573855948915391</v>
      </c>
      <c r="N17" s="10">
        <f t="shared" si="1"/>
        <v>0.9573855948915391</v>
      </c>
    </row>
    <row r="18" spans="1:14" ht="51.75" customHeight="1">
      <c r="A18" s="7">
        <f t="shared" si="2"/>
        <v>12</v>
      </c>
      <c r="B18" s="17">
        <v>700005</v>
      </c>
      <c r="C18" s="16" t="s">
        <v>30</v>
      </c>
      <c r="D18" s="17">
        <v>2016</v>
      </c>
      <c r="E18" s="17">
        <v>2018</v>
      </c>
      <c r="F18" s="18">
        <v>2091977.15</v>
      </c>
      <c r="G18" s="18">
        <v>42000</v>
      </c>
      <c r="H18" s="18">
        <v>1150000</v>
      </c>
      <c r="I18" s="18">
        <v>1170527.15</v>
      </c>
      <c r="J18" s="8">
        <f t="shared" si="0"/>
        <v>1160687.15</v>
      </c>
      <c r="K18" s="19">
        <v>175593.63</v>
      </c>
      <c r="L18" s="21">
        <v>985093.52</v>
      </c>
      <c r="M18" s="10">
        <f t="shared" si="3"/>
        <v>1.0092931739130433</v>
      </c>
      <c r="N18" s="10">
        <f t="shared" si="1"/>
        <v>0.9915935311709771</v>
      </c>
    </row>
    <row r="19" spans="1:14" ht="31.5" customHeight="1">
      <c r="A19" s="7">
        <f t="shared" si="2"/>
        <v>13</v>
      </c>
      <c r="B19" s="7">
        <v>70005</v>
      </c>
      <c r="C19" s="5" t="s">
        <v>31</v>
      </c>
      <c r="D19" s="7">
        <v>2017</v>
      </c>
      <c r="E19" s="7">
        <v>2017</v>
      </c>
      <c r="F19" s="8">
        <v>100000</v>
      </c>
      <c r="G19" s="8">
        <v>0</v>
      </c>
      <c r="H19" s="8">
        <v>100000</v>
      </c>
      <c r="I19" s="9">
        <v>0</v>
      </c>
      <c r="J19" s="8">
        <f t="shared" si="0"/>
        <v>0</v>
      </c>
      <c r="K19" s="14">
        <v>0</v>
      </c>
      <c r="L19" s="15">
        <v>0</v>
      </c>
      <c r="M19" s="10" t="s">
        <v>18</v>
      </c>
      <c r="N19" s="10" t="s">
        <v>18</v>
      </c>
    </row>
    <row r="20" spans="1:14" ht="80.25" customHeight="1">
      <c r="A20" s="7">
        <f t="shared" si="2"/>
        <v>14</v>
      </c>
      <c r="B20" s="7">
        <v>70005</v>
      </c>
      <c r="C20" s="5" t="s">
        <v>32</v>
      </c>
      <c r="D20" s="7">
        <v>2016</v>
      </c>
      <c r="E20" s="7">
        <v>2019</v>
      </c>
      <c r="F20" s="8">
        <v>750000</v>
      </c>
      <c r="G20" s="8">
        <v>0</v>
      </c>
      <c r="H20" s="8">
        <v>25000</v>
      </c>
      <c r="I20" s="9">
        <v>25000</v>
      </c>
      <c r="J20" s="8">
        <f t="shared" si="0"/>
        <v>21402</v>
      </c>
      <c r="K20" s="8">
        <v>3210.3</v>
      </c>
      <c r="L20" s="22">
        <v>18191.7</v>
      </c>
      <c r="M20" s="10">
        <f t="shared" si="3"/>
        <v>0.85608</v>
      </c>
      <c r="N20" s="10">
        <f t="shared" si="1"/>
        <v>0.85608</v>
      </c>
    </row>
    <row r="21" spans="1:14" ht="57" customHeight="1">
      <c r="A21" s="7">
        <f t="shared" si="2"/>
        <v>15</v>
      </c>
      <c r="B21" s="7">
        <v>70023</v>
      </c>
      <c r="C21" s="5" t="s">
        <v>33</v>
      </c>
      <c r="D21" s="7">
        <v>2016</v>
      </c>
      <c r="E21" s="7">
        <v>2017</v>
      </c>
      <c r="F21" s="8">
        <v>310000</v>
      </c>
      <c r="G21" s="8">
        <v>10000</v>
      </c>
      <c r="H21" s="8">
        <v>300000</v>
      </c>
      <c r="I21" s="9">
        <v>300000</v>
      </c>
      <c r="J21" s="8">
        <f t="shared" si="0"/>
        <v>0</v>
      </c>
      <c r="K21" s="8">
        <v>0</v>
      </c>
      <c r="L21" s="8">
        <v>0</v>
      </c>
      <c r="M21" s="10" t="s">
        <v>18</v>
      </c>
      <c r="N21" s="10" t="s">
        <v>18</v>
      </c>
    </row>
    <row r="22" spans="1:14" ht="57" customHeight="1">
      <c r="A22" s="7">
        <f t="shared" si="2"/>
        <v>16</v>
      </c>
      <c r="B22" s="7">
        <v>75023</v>
      </c>
      <c r="C22" s="5" t="s">
        <v>19</v>
      </c>
      <c r="D22" s="7">
        <v>2017</v>
      </c>
      <c r="E22" s="7">
        <v>2017</v>
      </c>
      <c r="F22" s="8">
        <v>80000</v>
      </c>
      <c r="G22" s="8">
        <v>0</v>
      </c>
      <c r="H22" s="8">
        <v>80000</v>
      </c>
      <c r="I22" s="9">
        <v>8733</v>
      </c>
      <c r="J22" s="8">
        <f>SUM(K22:L22)</f>
        <v>8733</v>
      </c>
      <c r="K22" s="8">
        <v>8733</v>
      </c>
      <c r="L22" s="8">
        <v>0</v>
      </c>
      <c r="M22" s="10">
        <f t="shared" si="3"/>
        <v>0.1091625</v>
      </c>
      <c r="N22" s="10">
        <f t="shared" si="1"/>
        <v>1</v>
      </c>
    </row>
    <row r="23" spans="1:14" ht="40.5" customHeight="1">
      <c r="A23" s="7">
        <f t="shared" si="2"/>
        <v>17</v>
      </c>
      <c r="B23" s="7">
        <v>75023</v>
      </c>
      <c r="C23" s="5" t="s">
        <v>14</v>
      </c>
      <c r="D23" s="7">
        <v>2017</v>
      </c>
      <c r="E23" s="7">
        <v>2017</v>
      </c>
      <c r="F23" s="8">
        <v>17000</v>
      </c>
      <c r="G23" s="8">
        <v>0</v>
      </c>
      <c r="H23" s="8">
        <v>10000</v>
      </c>
      <c r="I23" s="9">
        <v>17000</v>
      </c>
      <c r="J23" s="8">
        <f t="shared" si="0"/>
        <v>10490.19</v>
      </c>
      <c r="K23" s="8">
        <v>10490.19</v>
      </c>
      <c r="L23" s="8">
        <v>0</v>
      </c>
      <c r="M23" s="10">
        <f t="shared" si="3"/>
        <v>1.0490190000000001</v>
      </c>
      <c r="N23" s="10">
        <f t="shared" si="1"/>
        <v>0.61707</v>
      </c>
    </row>
    <row r="24" spans="1:14" ht="78" customHeight="1">
      <c r="A24" s="7">
        <f t="shared" si="2"/>
        <v>18</v>
      </c>
      <c r="B24" s="24">
        <v>90001</v>
      </c>
      <c r="C24" s="23" t="s">
        <v>15</v>
      </c>
      <c r="D24" s="24">
        <v>2015</v>
      </c>
      <c r="E24" s="24">
        <v>2019</v>
      </c>
      <c r="F24" s="13">
        <v>234436</v>
      </c>
      <c r="G24" s="8">
        <v>178711</v>
      </c>
      <c r="H24" s="13">
        <v>20264</v>
      </c>
      <c r="I24" s="9">
        <v>20264</v>
      </c>
      <c r="J24" s="8">
        <f aca="true" t="shared" si="4" ref="J24:J31">SUM(K24:L24)</f>
        <v>20262.33</v>
      </c>
      <c r="K24" s="8">
        <v>20262.33</v>
      </c>
      <c r="L24" s="8">
        <v>0</v>
      </c>
      <c r="M24" s="10">
        <f t="shared" si="3"/>
        <v>0.9999175878405054</v>
      </c>
      <c r="N24" s="10">
        <f t="shared" si="1"/>
        <v>0.9999175878405054</v>
      </c>
    </row>
    <row r="25" spans="1:14" ht="48" customHeight="1">
      <c r="A25" s="7">
        <f t="shared" si="2"/>
        <v>19</v>
      </c>
      <c r="B25" s="7">
        <v>90001</v>
      </c>
      <c r="C25" s="5" t="s">
        <v>35</v>
      </c>
      <c r="D25" s="7">
        <v>2017</v>
      </c>
      <c r="E25" s="7">
        <v>2017</v>
      </c>
      <c r="F25" s="8">
        <v>21000</v>
      </c>
      <c r="G25" s="8">
        <v>0</v>
      </c>
      <c r="H25" s="8">
        <v>12000</v>
      </c>
      <c r="I25" s="9">
        <v>21000</v>
      </c>
      <c r="J25" s="8">
        <f t="shared" si="4"/>
        <v>21000</v>
      </c>
      <c r="K25" s="8">
        <v>21000</v>
      </c>
      <c r="L25" s="8">
        <v>0</v>
      </c>
      <c r="M25" s="10">
        <f t="shared" si="3"/>
        <v>1.75</v>
      </c>
      <c r="N25" s="10">
        <f t="shared" si="1"/>
        <v>1</v>
      </c>
    </row>
    <row r="26" spans="1:14" ht="42" customHeight="1">
      <c r="A26" s="7">
        <f t="shared" si="2"/>
        <v>20</v>
      </c>
      <c r="B26" s="7">
        <v>90005</v>
      </c>
      <c r="C26" s="5" t="s">
        <v>16</v>
      </c>
      <c r="D26" s="7">
        <v>2017</v>
      </c>
      <c r="E26" s="7">
        <v>2017</v>
      </c>
      <c r="F26" s="8">
        <v>6425.28</v>
      </c>
      <c r="G26" s="8">
        <v>0</v>
      </c>
      <c r="H26" s="8">
        <v>10000</v>
      </c>
      <c r="I26" s="9">
        <v>6425.28</v>
      </c>
      <c r="J26" s="8">
        <f t="shared" si="4"/>
        <v>0</v>
      </c>
      <c r="K26" s="8">
        <v>0</v>
      </c>
      <c r="L26" s="8">
        <v>0</v>
      </c>
      <c r="M26" s="10" t="s">
        <v>18</v>
      </c>
      <c r="N26" s="10" t="s">
        <v>18</v>
      </c>
    </row>
    <row r="27" spans="1:14" ht="79.5" customHeight="1">
      <c r="A27" s="7">
        <f t="shared" si="2"/>
        <v>21</v>
      </c>
      <c r="B27" s="24">
        <v>90095</v>
      </c>
      <c r="C27" s="23" t="s">
        <v>34</v>
      </c>
      <c r="D27" s="24">
        <v>2016</v>
      </c>
      <c r="E27" s="24">
        <v>2020</v>
      </c>
      <c r="F27" s="13">
        <v>2500000</v>
      </c>
      <c r="G27" s="8">
        <v>63000</v>
      </c>
      <c r="H27" s="13">
        <v>40000</v>
      </c>
      <c r="I27" s="9">
        <v>40000</v>
      </c>
      <c r="J27" s="8">
        <f t="shared" si="4"/>
        <v>11018.5</v>
      </c>
      <c r="K27" s="8">
        <v>4202.78</v>
      </c>
      <c r="L27" s="8">
        <v>6815.72</v>
      </c>
      <c r="M27" s="10">
        <f t="shared" si="3"/>
        <v>0.2754625</v>
      </c>
      <c r="N27" s="10">
        <f t="shared" si="1"/>
        <v>0.2754625</v>
      </c>
    </row>
    <row r="28" spans="1:14" ht="57" customHeight="1">
      <c r="A28" s="7">
        <f t="shared" si="2"/>
        <v>22</v>
      </c>
      <c r="B28" s="7">
        <v>90095</v>
      </c>
      <c r="C28" s="5" t="s">
        <v>36</v>
      </c>
      <c r="D28" s="7">
        <v>2017</v>
      </c>
      <c r="E28" s="7">
        <v>2019</v>
      </c>
      <c r="F28" s="8">
        <v>900000</v>
      </c>
      <c r="G28" s="8">
        <v>0</v>
      </c>
      <c r="H28" s="8">
        <v>100000</v>
      </c>
      <c r="I28" s="9">
        <v>100000</v>
      </c>
      <c r="J28" s="8">
        <f t="shared" si="4"/>
        <v>37748.7</v>
      </c>
      <c r="K28" s="8">
        <v>5662.31</v>
      </c>
      <c r="L28" s="8">
        <v>32086.39</v>
      </c>
      <c r="M28" s="10">
        <f t="shared" si="3"/>
        <v>0.37748699999999996</v>
      </c>
      <c r="N28" s="10">
        <f t="shared" si="1"/>
        <v>0.37748699999999996</v>
      </c>
    </row>
    <row r="29" spans="1:14" ht="65.25" customHeight="1">
      <c r="A29" s="7">
        <f>A28+1</f>
        <v>23</v>
      </c>
      <c r="B29" s="7">
        <v>90095</v>
      </c>
      <c r="C29" s="5" t="s">
        <v>37</v>
      </c>
      <c r="D29" s="7">
        <v>2017</v>
      </c>
      <c r="E29" s="7">
        <v>2018</v>
      </c>
      <c r="F29" s="8">
        <v>328708</v>
      </c>
      <c r="G29" s="8">
        <v>40590</v>
      </c>
      <c r="H29" s="8">
        <v>42000</v>
      </c>
      <c r="I29" s="9">
        <v>8118</v>
      </c>
      <c r="J29" s="8">
        <f t="shared" si="4"/>
        <v>8118</v>
      </c>
      <c r="K29" s="8">
        <v>8118</v>
      </c>
      <c r="L29" s="8">
        <v>0</v>
      </c>
      <c r="M29" s="10">
        <f t="shared" si="3"/>
        <v>0.19328571428571428</v>
      </c>
      <c r="N29" s="10">
        <f t="shared" si="1"/>
        <v>1</v>
      </c>
    </row>
    <row r="30" spans="1:14" ht="65.25" customHeight="1">
      <c r="A30" s="7">
        <f>A29+1</f>
        <v>24</v>
      </c>
      <c r="B30" s="7">
        <v>90095</v>
      </c>
      <c r="C30" s="5" t="s">
        <v>43</v>
      </c>
      <c r="D30" s="7">
        <v>2017</v>
      </c>
      <c r="E30" s="7">
        <v>2018</v>
      </c>
      <c r="F30" s="8">
        <v>120000</v>
      </c>
      <c r="G30" s="8">
        <v>0</v>
      </c>
      <c r="H30" s="8">
        <v>0</v>
      </c>
      <c r="I30" s="9">
        <v>11881.8</v>
      </c>
      <c r="J30" s="8">
        <f t="shared" si="4"/>
        <v>11881.8</v>
      </c>
      <c r="K30" s="8">
        <v>11881.8</v>
      </c>
      <c r="L30" s="8">
        <v>0</v>
      </c>
      <c r="M30" s="10" t="s">
        <v>18</v>
      </c>
      <c r="N30" s="10">
        <f t="shared" si="1"/>
        <v>1</v>
      </c>
    </row>
    <row r="31" spans="1:14" ht="65.25" customHeight="1">
      <c r="A31" s="7">
        <f>A30+1</f>
        <v>25</v>
      </c>
      <c r="B31" s="7">
        <v>90095</v>
      </c>
      <c r="C31" s="5" t="s">
        <v>44</v>
      </c>
      <c r="D31" s="7">
        <v>2017</v>
      </c>
      <c r="E31" s="7">
        <v>2017</v>
      </c>
      <c r="F31" s="8">
        <v>76169.85</v>
      </c>
      <c r="G31" s="8">
        <v>0</v>
      </c>
      <c r="H31" s="8">
        <v>0</v>
      </c>
      <c r="I31" s="9">
        <v>76169.85</v>
      </c>
      <c r="J31" s="8">
        <f t="shared" si="4"/>
        <v>47386.56</v>
      </c>
      <c r="K31" s="8">
        <v>47386.56</v>
      </c>
      <c r="L31" s="8">
        <v>0</v>
      </c>
      <c r="M31" s="10" t="s">
        <v>18</v>
      </c>
      <c r="N31" s="10">
        <f t="shared" si="1"/>
        <v>0.6221170187416674</v>
      </c>
    </row>
    <row r="32" spans="1:14" ht="23.25" customHeight="1">
      <c r="A32" s="2"/>
      <c r="B32" s="2"/>
      <c r="C32" s="4" t="s">
        <v>17</v>
      </c>
      <c r="D32" s="25"/>
      <c r="E32" s="25"/>
      <c r="F32" s="26">
        <f aca="true" t="shared" si="5" ref="F32:L32">SUM(F7:F31)</f>
        <v>11422926.62</v>
      </c>
      <c r="G32" s="26">
        <f t="shared" si="5"/>
        <v>380211</v>
      </c>
      <c r="H32" s="26">
        <f t="shared" si="5"/>
        <v>3637164</v>
      </c>
      <c r="I32" s="26">
        <f t="shared" si="5"/>
        <v>4443864.449999999</v>
      </c>
      <c r="J32" s="26">
        <f t="shared" si="5"/>
        <v>3611912.4499999997</v>
      </c>
      <c r="K32" s="26">
        <f t="shared" si="5"/>
        <v>1494240.3900000004</v>
      </c>
      <c r="L32" s="26">
        <f t="shared" si="5"/>
        <v>2117672.06</v>
      </c>
      <c r="M32" s="29">
        <f>J32/H32</f>
        <v>0.9930573518268628</v>
      </c>
      <c r="N32" s="29">
        <f t="shared" si="1"/>
        <v>0.8127863688551528</v>
      </c>
    </row>
    <row r="33" spans="10:12" ht="12.75">
      <c r="J33" s="28"/>
      <c r="L33" s="28"/>
    </row>
  </sheetData>
  <sheetProtection selectLockedCells="1" selectUnlockedCells="1"/>
  <mergeCells count="12">
    <mergeCell ref="A2:F2"/>
    <mergeCell ref="A4:A5"/>
    <mergeCell ref="B4:B5"/>
    <mergeCell ref="C4:C5"/>
    <mergeCell ref="D4:E4"/>
    <mergeCell ref="F4:F5"/>
    <mergeCell ref="G4:G5"/>
    <mergeCell ref="H4:H5"/>
    <mergeCell ref="I4:I5"/>
    <mergeCell ref="J4:L4"/>
    <mergeCell ref="M4:M5"/>
    <mergeCell ref="N4:N5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Stolicki</dc:creator>
  <cp:keywords/>
  <dc:description/>
  <cp:lastModifiedBy>Iwona Wojciechowska-Zatorska</cp:lastModifiedBy>
  <cp:lastPrinted>2018-03-29T08:58:46Z</cp:lastPrinted>
  <dcterms:created xsi:type="dcterms:W3CDTF">2017-03-16T14:26:37Z</dcterms:created>
  <dcterms:modified xsi:type="dcterms:W3CDTF">2018-03-29T08:59:16Z</dcterms:modified>
  <cp:category/>
  <cp:version/>
  <cp:contentType/>
  <cp:contentStatus/>
</cp:coreProperties>
</file>